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firstSheet="3" activeTab="3"/>
  </bookViews>
  <sheets>
    <sheet name="Приложение 3" sheetId="6" r:id="rId1"/>
    <sheet name="решение-проект" sheetId="7" r:id="rId2"/>
    <sheet name="Приложение 3 март" sheetId="5" r:id="rId3"/>
    <sheet name="Приложение 3 декабрь" sheetId="11" r:id="rId4"/>
  </sheets>
  <definedNames>
    <definedName name="_xlnm.Print_Area" localSheetId="0">'Приложение 3'!$A$1:$D$20</definedName>
    <definedName name="_xlnm.Print_Area" localSheetId="3">'Приложение 3 декабрь'!$A$1:$E$25</definedName>
    <definedName name="_xlnm.Print_Area" localSheetId="2">'Приложение 3 март'!$A$1:$E$25</definedName>
    <definedName name="_xlnm.Print_Area" localSheetId="1">'решение-проект'!$A$1:$J$20</definedName>
  </definedNames>
  <calcPr calcId="125725"/>
</workbook>
</file>

<file path=xl/calcChain.xml><?xml version="1.0" encoding="utf-8"?>
<calcChain xmlns="http://schemas.openxmlformats.org/spreadsheetml/2006/main">
  <c r="J20" i="7"/>
  <c r="G20"/>
  <c r="F20"/>
  <c r="I20" s="1"/>
  <c r="E20"/>
  <c r="H20" s="1"/>
  <c r="D20"/>
  <c r="C20"/>
  <c r="B20"/>
  <c r="G19"/>
  <c r="J19" s="1"/>
  <c r="F19"/>
  <c r="I19" s="1"/>
  <c r="E19"/>
  <c r="H19" s="1"/>
  <c r="D19"/>
  <c r="C19"/>
  <c r="B19"/>
  <c r="B18" s="1"/>
  <c r="H18" s="1"/>
  <c r="J18"/>
  <c r="I18"/>
  <c r="E18"/>
  <c r="J17"/>
  <c r="I17"/>
  <c r="H17"/>
  <c r="J16"/>
  <c r="I16"/>
  <c r="H16"/>
  <c r="G15"/>
  <c r="J15" s="1"/>
  <c r="F15"/>
  <c r="I15" s="1"/>
  <c r="E15"/>
  <c r="H15" s="1"/>
  <c r="D15"/>
  <c r="C15"/>
  <c r="B15"/>
  <c r="J14"/>
  <c r="I14"/>
  <c r="H14"/>
  <c r="J13"/>
  <c r="I13"/>
  <c r="H13"/>
  <c r="J12"/>
  <c r="G12"/>
  <c r="F12"/>
  <c r="I12" s="1"/>
  <c r="E12"/>
  <c r="H12" s="1"/>
  <c r="D12"/>
  <c r="C12"/>
  <c r="B12"/>
  <c r="B11" s="1"/>
  <c r="G11"/>
  <c r="J11" s="1"/>
  <c r="D11"/>
  <c r="C11"/>
  <c r="B20" i="6"/>
  <c r="B18" s="1"/>
  <c r="B11" s="1"/>
  <c r="D19"/>
  <c r="C19"/>
  <c r="B19"/>
  <c r="D17"/>
  <c r="D20" s="1"/>
  <c r="C17"/>
  <c r="C20" s="1"/>
  <c r="B17"/>
  <c r="D15"/>
  <c r="D11" s="1"/>
  <c r="C15"/>
  <c r="B15"/>
  <c r="D12"/>
  <c r="C12"/>
  <c r="C11" s="1"/>
  <c r="B12"/>
  <c r="D25" i="5"/>
  <c r="C25"/>
  <c r="B25"/>
  <c r="D24"/>
  <c r="C24"/>
  <c r="B24"/>
  <c r="B23" s="1"/>
  <c r="D20"/>
  <c r="C20"/>
  <c r="B20"/>
  <c r="B16" s="1"/>
  <c r="D17"/>
  <c r="C17"/>
  <c r="B17"/>
  <c r="D16"/>
  <c r="C16"/>
  <c r="F11" i="7" l="1"/>
  <c r="I11" s="1"/>
  <c r="E11"/>
  <c r="H11" s="1"/>
</calcChain>
</file>

<file path=xl/sharedStrings.xml><?xml version="1.0" encoding="utf-8"?>
<sst xmlns="http://schemas.openxmlformats.org/spreadsheetml/2006/main" count="108" uniqueCount="30">
  <si>
    <t>Приложение № 3</t>
  </si>
  <si>
    <t xml:space="preserve">к решению </t>
  </si>
  <si>
    <t xml:space="preserve">Совета МО ГО "Сыктывкар" </t>
  </si>
  <si>
    <t>тыс.рублей</t>
  </si>
  <si>
    <t>Наименование</t>
  </si>
  <si>
    <t xml:space="preserve">Сумма </t>
  </si>
  <si>
    <t>ИСТОЧНИКИ  ВНУТРЕННЕГО ФИНАНСИРОВАНИЯ ДЕФИЦИТА БЮДЖЕТА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</si>
  <si>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</si>
  <si>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</si>
  <si>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</si>
  <si>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</si>
  <si>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Изменение остатков средств на счетах по учету средств бюджета</t>
  </si>
  <si>
    <t xml:space="preserve">Увеличение  остатков средств бюджетов </t>
  </si>
  <si>
    <t>Уменьшение остатков средств бюджетов</t>
  </si>
  <si>
    <t>от____________ г. № ___________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</si>
  <si>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</si>
  <si>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</si>
  <si>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доходы</t>
  </si>
  <si>
    <t>расходы</t>
  </si>
  <si>
    <t>2025 год</t>
  </si>
  <si>
    <t>ИСТОЧНИКИ ФИНАНСИРОВАНИЯ ДЕФИЦИТА БЮДЖЕТА 
МУНИЦИПАЛЬНОГО ОБРАЗОВАНИЯ ГОРОДСКОГО ОКРУГА "СЫКТЫВКАР" 
НА 2024 ГОД И ПЛАНОВЫЙ ПЕРИОД 2025 и 2026 ГОДОВ</t>
  </si>
  <si>
    <t>2026 год</t>
  </si>
  <si>
    <t>решение</t>
  </si>
  <si>
    <t>проект</t>
  </si>
  <si>
    <t>отклонение</t>
  </si>
  <si>
    <t>".</t>
  </si>
  <si>
    <t xml:space="preserve">"Приложение № 3 </t>
  </si>
  <si>
    <t xml:space="preserve">от 05.12.2024 № 35/2024-512 </t>
  </si>
  <si>
    <t>ИСТОЧНИКИ ФИНАНСИРОВАНИЯ ДЕФИЦИТА БЮДЖЕТА 
МУНИЦИПАЛЬНОГО ОБРАЗОВАНИЯ ГОРОДСКОГО ОКРУГА "СЫКТЫВКАР" 
НА 2025 ГОД И ПЛАНОВЫЙ ПЕРИОД 2026 и 2027 ГОДОВ</t>
  </si>
  <si>
    <t>2027 год</t>
  </si>
</sst>
</file>

<file path=xl/styles.xml><?xml version="1.0" encoding="utf-8"?>
<styleSheet xmlns="http://schemas.openxmlformats.org/spreadsheetml/2006/main">
  <numFmts count="4">
    <numFmt numFmtId="164" formatCode="000"/>
    <numFmt numFmtId="165" formatCode="_-* #,##0_р_._-;\-* #,##0_р_._-;_-* &quot;-&quot;_р_._-;_-@_-"/>
    <numFmt numFmtId="166" formatCode="#,##0.0"/>
    <numFmt numFmtId="167" formatCode="_-* #,##0_р_._-;\-\ #,##0_р_._-;_-* &quot;-&quot;_р_._-;_-@_-"/>
  </numFmts>
  <fonts count="1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44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165" fontId="4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167" fontId="4" fillId="0" borderId="0" xfId="0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vertical="top" wrapText="1"/>
    </xf>
    <xf numFmtId="166" fontId="10" fillId="3" borderId="1" xfId="0" applyNumberFormat="1" applyFont="1" applyFill="1" applyBorder="1" applyAlignment="1">
      <alignment wrapText="1"/>
    </xf>
    <xf numFmtId="166" fontId="10" fillId="3" borderId="3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 wrapText="1"/>
    </xf>
    <xf numFmtId="166" fontId="5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4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right" vertical="center" wrapText="1"/>
    </xf>
    <xf numFmtId="166" fontId="5" fillId="4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top" wrapText="1" shrinkToFit="1"/>
    </xf>
    <xf numFmtId="164" fontId="4" fillId="0" borderId="0" xfId="0" applyNumberFormat="1" applyFont="1" applyFill="1" applyAlignment="1">
      <alignment horizontal="center" vertical="top"/>
    </xf>
    <xf numFmtId="0" fontId="5" fillId="4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4"/>
  <sheetViews>
    <sheetView view="pageBreakPreview" zoomScale="84" zoomScaleNormal="100" zoomScaleSheetLayoutView="84" workbookViewId="0">
      <selection activeCell="B16" sqref="B16:D17"/>
    </sheetView>
  </sheetViews>
  <sheetFormatPr defaultRowHeight="15.75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16384" width="9.140625" style="2"/>
  </cols>
  <sheetData>
    <row r="1" spans="1:5">
      <c r="A1" s="40" t="s">
        <v>0</v>
      </c>
      <c r="B1" s="40"/>
      <c r="C1" s="40"/>
      <c r="D1" s="40"/>
      <c r="E1" s="1"/>
    </row>
    <row r="2" spans="1:5">
      <c r="A2" s="40" t="s">
        <v>1</v>
      </c>
      <c r="B2" s="40"/>
      <c r="C2" s="40"/>
      <c r="D2" s="40"/>
      <c r="E2" s="1"/>
    </row>
    <row r="3" spans="1:5">
      <c r="A3" s="40" t="s">
        <v>2</v>
      </c>
      <c r="B3" s="40"/>
      <c r="C3" s="40"/>
      <c r="D3" s="40"/>
      <c r="E3" s="1"/>
    </row>
    <row r="4" spans="1:5">
      <c r="A4" s="40" t="s">
        <v>14</v>
      </c>
      <c r="B4" s="40"/>
      <c r="C4" s="40"/>
      <c r="D4" s="40"/>
      <c r="E4" s="1"/>
    </row>
    <row r="6" spans="1:5" ht="51" customHeight="1">
      <c r="A6" s="41" t="s">
        <v>28</v>
      </c>
      <c r="B6" s="41"/>
      <c r="C6" s="41"/>
      <c r="D6" s="41"/>
    </row>
    <row r="7" spans="1:5">
      <c r="A7" s="42"/>
      <c r="B7" s="42"/>
      <c r="C7" s="42"/>
      <c r="D7" s="42"/>
    </row>
    <row r="8" spans="1:5">
      <c r="D8" s="4" t="s">
        <v>3</v>
      </c>
    </row>
    <row r="9" spans="1:5" ht="15.75" customHeight="1">
      <c r="A9" s="38" t="s">
        <v>4</v>
      </c>
      <c r="B9" s="39" t="s">
        <v>5</v>
      </c>
      <c r="C9" s="39"/>
      <c r="D9" s="39"/>
    </row>
    <row r="10" spans="1:5">
      <c r="A10" s="38"/>
      <c r="B10" s="33" t="s">
        <v>19</v>
      </c>
      <c r="C10" s="33" t="s">
        <v>21</v>
      </c>
      <c r="D10" s="33" t="s">
        <v>29</v>
      </c>
    </row>
    <row r="11" spans="1:5" ht="31.5">
      <c r="A11" s="12" t="s">
        <v>6</v>
      </c>
      <c r="B11" s="13">
        <f>B12+B15+B18</f>
        <v>514892.20000000251</v>
      </c>
      <c r="C11" s="13">
        <f>C12+C15+C18</f>
        <v>539634.29999999981</v>
      </c>
      <c r="D11" s="13">
        <f>D12+D15+D18</f>
        <v>544424.40000000037</v>
      </c>
    </row>
    <row r="12" spans="1:5" ht="31.5">
      <c r="A12" s="12" t="s">
        <v>7</v>
      </c>
      <c r="B12" s="13">
        <f>B13+B14</f>
        <v>612152.39999999991</v>
      </c>
      <c r="C12" s="13">
        <f>C13+C14</f>
        <v>632134.29999999981</v>
      </c>
      <c r="D12" s="13">
        <f>D13+D14</f>
        <v>636924.40000000037</v>
      </c>
    </row>
    <row r="13" spans="1:5" ht="31.5">
      <c r="A13" s="9" t="s">
        <v>15</v>
      </c>
      <c r="B13" s="14">
        <v>2183865.2999999998</v>
      </c>
      <c r="C13" s="14">
        <v>2818183.5</v>
      </c>
      <c r="D13" s="14">
        <v>3502045.2</v>
      </c>
    </row>
    <row r="14" spans="1:5" s="5" customFormat="1" ht="31.5">
      <c r="A14" s="9" t="s">
        <v>8</v>
      </c>
      <c r="B14" s="14">
        <v>-1571712.9</v>
      </c>
      <c r="C14" s="15">
        <v>-2186049.2000000002</v>
      </c>
      <c r="D14" s="15">
        <v>-2865120.8</v>
      </c>
    </row>
    <row r="15" spans="1:5" ht="31.5">
      <c r="A15" s="12" t="s">
        <v>9</v>
      </c>
      <c r="B15" s="13">
        <f>B16+B17</f>
        <v>-101500</v>
      </c>
      <c r="C15" s="13">
        <f t="shared" ref="C15:D15" si="0">C16+C17</f>
        <v>-92500</v>
      </c>
      <c r="D15" s="13">
        <f t="shared" si="0"/>
        <v>-92500</v>
      </c>
    </row>
    <row r="16" spans="1:5" s="6" customFormat="1" ht="47.25">
      <c r="A16" s="9" t="s">
        <v>16</v>
      </c>
      <c r="B16" s="14">
        <v>1006000</v>
      </c>
      <c r="C16" s="14">
        <v>1017000</v>
      </c>
      <c r="D16" s="14">
        <v>1034000</v>
      </c>
    </row>
    <row r="17" spans="1:4" s="5" customFormat="1" ht="47.25">
      <c r="A17" s="9" t="s">
        <v>10</v>
      </c>
      <c r="B17" s="14">
        <f>-101500-1006000</f>
        <v>-1107500</v>
      </c>
      <c r="C17" s="14">
        <f>-92500-1017000</f>
        <v>-1109500</v>
      </c>
      <c r="D17" s="14">
        <f>-92500-1034000</f>
        <v>-1126500</v>
      </c>
    </row>
    <row r="18" spans="1:4" ht="31.5">
      <c r="A18" s="12" t="s">
        <v>11</v>
      </c>
      <c r="B18" s="16">
        <f>B19+B20</f>
        <v>4239.8000000026077</v>
      </c>
      <c r="C18" s="16">
        <v>0</v>
      </c>
      <c r="D18" s="16">
        <v>0</v>
      </c>
    </row>
    <row r="19" spans="1:4">
      <c r="A19" s="12" t="s">
        <v>12</v>
      </c>
      <c r="B19" s="17">
        <f>-(B23+B13+B16)</f>
        <v>-15292365.899999999</v>
      </c>
      <c r="C19" s="17">
        <f t="shared" ref="C19:D19" si="1">-(C23+C13+C16)</f>
        <v>-16160437.6</v>
      </c>
      <c r="D19" s="17">
        <f t="shared" si="1"/>
        <v>-17068580.600000001</v>
      </c>
    </row>
    <row r="20" spans="1:4">
      <c r="A20" s="12" t="s">
        <v>13</v>
      </c>
      <c r="B20" s="17">
        <f>B24-B14-B17</f>
        <v>15296605.700000001</v>
      </c>
      <c r="C20" s="17">
        <f t="shared" ref="C20:D20" si="2">C24-C14-C17</f>
        <v>16160437.600000001</v>
      </c>
      <c r="D20" s="17">
        <f t="shared" si="2"/>
        <v>17068580.600000001</v>
      </c>
    </row>
    <row r="21" spans="1:4">
      <c r="D21" s="7"/>
    </row>
    <row r="22" spans="1:4">
      <c r="D22" s="7"/>
    </row>
    <row r="23" spans="1:4">
      <c r="A23" s="9" t="s">
        <v>17</v>
      </c>
      <c r="B23" s="35">
        <v>12102500.6</v>
      </c>
      <c r="C23" s="10">
        <v>12325254.1</v>
      </c>
      <c r="D23" s="11">
        <v>12532535.4</v>
      </c>
    </row>
    <row r="24" spans="1:4">
      <c r="A24" s="9" t="s">
        <v>18</v>
      </c>
      <c r="B24" s="35">
        <v>12617392.800000001</v>
      </c>
      <c r="C24" s="10">
        <v>12864888.4</v>
      </c>
      <c r="D24" s="11">
        <v>13076959.800000001</v>
      </c>
    </row>
    <row r="25" spans="1:4">
      <c r="D25" s="7"/>
    </row>
    <row r="26" spans="1:4">
      <c r="D26" s="7"/>
    </row>
    <row r="27" spans="1:4">
      <c r="D27" s="7"/>
    </row>
    <row r="28" spans="1:4">
      <c r="D28" s="7"/>
    </row>
    <row r="29" spans="1:4">
      <c r="D29" s="7"/>
    </row>
    <row r="30" spans="1:4">
      <c r="D30" s="7"/>
    </row>
    <row r="31" spans="1:4">
      <c r="D31" s="7"/>
    </row>
    <row r="32" spans="1:4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  <row r="513" spans="4:4">
      <c r="D513" s="7"/>
    </row>
    <row r="514" spans="4:4">
      <c r="D514" s="7"/>
    </row>
  </sheetData>
  <sheetProtection password="CEE1" sheet="1" objects="1" scenarios="1"/>
  <mergeCells count="8">
    <mergeCell ref="A9:A10"/>
    <mergeCell ref="B9:D9"/>
    <mergeCell ref="A1:D1"/>
    <mergeCell ref="A2:D2"/>
    <mergeCell ref="A3:D3"/>
    <mergeCell ref="A4:D4"/>
    <mergeCell ref="A6:D6"/>
    <mergeCell ref="A7:D7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90" firstPageNumber="50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4"/>
  <sheetViews>
    <sheetView view="pageBreakPreview" zoomScale="84" zoomScaleNormal="100" zoomScaleSheetLayoutView="84" workbookViewId="0">
      <selection activeCell="B16" sqref="B16:D17"/>
    </sheetView>
  </sheetViews>
  <sheetFormatPr defaultRowHeight="15.75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7" width="14.28515625" style="2" bestFit="1" customWidth="1"/>
    <col min="8" max="8" width="15.7109375" style="2" customWidth="1"/>
    <col min="9" max="9" width="13.28515625" style="2" customWidth="1"/>
    <col min="10" max="10" width="16.28515625" style="2" customWidth="1"/>
    <col min="11" max="16384" width="9.140625" style="2"/>
  </cols>
  <sheetData>
    <row r="1" spans="1:10">
      <c r="A1" s="40" t="s">
        <v>0</v>
      </c>
      <c r="B1" s="40"/>
      <c r="C1" s="40"/>
      <c r="D1" s="40"/>
      <c r="E1" s="1"/>
    </row>
    <row r="2" spans="1:10">
      <c r="A2" s="40" t="s">
        <v>1</v>
      </c>
      <c r="B2" s="40"/>
      <c r="C2" s="40"/>
      <c r="D2" s="40"/>
      <c r="E2" s="1"/>
    </row>
    <row r="3" spans="1:10">
      <c r="A3" s="40" t="s">
        <v>2</v>
      </c>
      <c r="B3" s="40"/>
      <c r="C3" s="40"/>
      <c r="D3" s="40"/>
      <c r="E3" s="1"/>
    </row>
    <row r="4" spans="1:10">
      <c r="A4" s="40" t="s">
        <v>14</v>
      </c>
      <c r="B4" s="40"/>
      <c r="C4" s="40"/>
      <c r="D4" s="40"/>
      <c r="E4" s="1"/>
    </row>
    <row r="6" spans="1:10" ht="51" customHeight="1">
      <c r="A6" s="41" t="s">
        <v>20</v>
      </c>
      <c r="B6" s="41"/>
      <c r="C6" s="41"/>
      <c r="D6" s="41"/>
    </row>
    <row r="7" spans="1:10">
      <c r="A7" s="42"/>
      <c r="B7" s="42"/>
      <c r="C7" s="42"/>
      <c r="D7" s="42"/>
    </row>
    <row r="8" spans="1:10">
      <c r="D8" s="4" t="s">
        <v>3</v>
      </c>
    </row>
    <row r="9" spans="1:10" ht="15.75" customHeight="1">
      <c r="A9" s="38" t="s">
        <v>4</v>
      </c>
      <c r="B9" s="43" t="s">
        <v>22</v>
      </c>
      <c r="C9" s="43"/>
      <c r="D9" s="43"/>
      <c r="E9" s="39" t="s">
        <v>23</v>
      </c>
      <c r="F9" s="39"/>
      <c r="G9" s="39"/>
      <c r="H9" s="43" t="s">
        <v>24</v>
      </c>
      <c r="I9" s="43"/>
      <c r="J9" s="43"/>
    </row>
    <row r="10" spans="1:10">
      <c r="A10" s="38"/>
      <c r="B10" s="34" t="s">
        <v>19</v>
      </c>
      <c r="C10" s="34" t="s">
        <v>21</v>
      </c>
      <c r="D10" s="34" t="s">
        <v>29</v>
      </c>
      <c r="E10" s="33" t="s">
        <v>19</v>
      </c>
      <c r="F10" s="33" t="s">
        <v>21</v>
      </c>
      <c r="G10" s="33" t="s">
        <v>29</v>
      </c>
      <c r="H10" s="34" t="s">
        <v>19</v>
      </c>
      <c r="I10" s="34" t="s">
        <v>21</v>
      </c>
      <c r="J10" s="34" t="s">
        <v>29</v>
      </c>
    </row>
    <row r="11" spans="1:10" ht="31.5">
      <c r="A11" s="12" t="s">
        <v>6</v>
      </c>
      <c r="B11" s="19">
        <f t="shared" ref="B11:G11" si="0">B12+B15+B18</f>
        <v>514892.20000000251</v>
      </c>
      <c r="C11" s="19">
        <f t="shared" si="0"/>
        <v>539634.29999999981</v>
      </c>
      <c r="D11" s="19">
        <f t="shared" si="0"/>
        <v>544424.40000000037</v>
      </c>
      <c r="E11" s="25">
        <f t="shared" si="0"/>
        <v>675551.39999999944</v>
      </c>
      <c r="F11" s="13">
        <f t="shared" si="0"/>
        <v>539634.29999999981</v>
      </c>
      <c r="G11" s="13">
        <f t="shared" si="0"/>
        <v>544424.40000000037</v>
      </c>
      <c r="H11" s="19">
        <f>E11-B11</f>
        <v>160659.19999999693</v>
      </c>
      <c r="I11" s="19">
        <f t="shared" ref="I11:J20" si="1">F11-C11</f>
        <v>0</v>
      </c>
      <c r="J11" s="19">
        <f t="shared" si="1"/>
        <v>0</v>
      </c>
    </row>
    <row r="12" spans="1:10" ht="31.5">
      <c r="A12" s="12" t="s">
        <v>7</v>
      </c>
      <c r="B12" s="19">
        <f t="shared" ref="B12:G12" si="2">B13+B14</f>
        <v>612152.39999999991</v>
      </c>
      <c r="C12" s="19">
        <f t="shared" si="2"/>
        <v>632134.29999999981</v>
      </c>
      <c r="D12" s="19">
        <f t="shared" si="2"/>
        <v>636924.40000000037</v>
      </c>
      <c r="E12" s="25">
        <f t="shared" si="2"/>
        <v>612152.39999999944</v>
      </c>
      <c r="F12" s="13">
        <f t="shared" si="2"/>
        <v>632134.29999999981</v>
      </c>
      <c r="G12" s="13">
        <f t="shared" si="2"/>
        <v>636924.40000000037</v>
      </c>
      <c r="H12" s="19">
        <f t="shared" ref="H12:H20" si="3">E12-B12</f>
        <v>0</v>
      </c>
      <c r="I12" s="19">
        <f t="shared" si="1"/>
        <v>0</v>
      </c>
      <c r="J12" s="19">
        <f t="shared" si="1"/>
        <v>0</v>
      </c>
    </row>
    <row r="13" spans="1:10" ht="31.5">
      <c r="A13" s="9" t="s">
        <v>15</v>
      </c>
      <c r="B13" s="20">
        <v>2183865.2999999998</v>
      </c>
      <c r="C13" s="21">
        <v>2818183.5</v>
      </c>
      <c r="D13" s="21">
        <v>3502045.2</v>
      </c>
      <c r="E13" s="26">
        <v>5183865.3</v>
      </c>
      <c r="F13" s="14">
        <v>2818183.5</v>
      </c>
      <c r="G13" s="14">
        <v>3502045.2</v>
      </c>
      <c r="H13" s="20">
        <f t="shared" si="3"/>
        <v>3000000</v>
      </c>
      <c r="I13" s="21">
        <f t="shared" si="1"/>
        <v>0</v>
      </c>
      <c r="J13" s="21">
        <f t="shared" si="1"/>
        <v>0</v>
      </c>
    </row>
    <row r="14" spans="1:10" s="5" customFormat="1" ht="31.5">
      <c r="A14" s="9" t="s">
        <v>8</v>
      </c>
      <c r="B14" s="21">
        <v>-1571712.9</v>
      </c>
      <c r="C14" s="22">
        <v>-2186049.2000000002</v>
      </c>
      <c r="D14" s="22">
        <v>-2865120.8</v>
      </c>
      <c r="E14" s="27">
        <v>-4571712.9000000004</v>
      </c>
      <c r="F14" s="15">
        <v>-2186049.2000000002</v>
      </c>
      <c r="G14" s="15">
        <v>-2865120.8</v>
      </c>
      <c r="H14" s="21">
        <f t="shared" si="3"/>
        <v>-3000000.0000000005</v>
      </c>
      <c r="I14" s="22">
        <f t="shared" si="1"/>
        <v>0</v>
      </c>
      <c r="J14" s="22">
        <f t="shared" si="1"/>
        <v>0</v>
      </c>
    </row>
    <row r="15" spans="1:10" ht="31.5">
      <c r="A15" s="12" t="s">
        <v>9</v>
      </c>
      <c r="B15" s="19">
        <f>B16+B17</f>
        <v>-101500</v>
      </c>
      <c r="C15" s="19">
        <f t="shared" ref="C15:D15" si="4">C16+C17</f>
        <v>-92500</v>
      </c>
      <c r="D15" s="19">
        <f t="shared" si="4"/>
        <v>-92500</v>
      </c>
      <c r="E15" s="25">
        <f>E16+E17</f>
        <v>-101500</v>
      </c>
      <c r="F15" s="13">
        <f t="shared" ref="F15:G15" si="5">F16+F17</f>
        <v>-92500</v>
      </c>
      <c r="G15" s="13">
        <f t="shared" si="5"/>
        <v>-92500</v>
      </c>
      <c r="H15" s="19">
        <f t="shared" si="3"/>
        <v>0</v>
      </c>
      <c r="I15" s="19">
        <f t="shared" si="1"/>
        <v>0</v>
      </c>
      <c r="J15" s="19">
        <f t="shared" si="1"/>
        <v>0</v>
      </c>
    </row>
    <row r="16" spans="1:10" s="6" customFormat="1" ht="47.25">
      <c r="A16" s="9" t="s">
        <v>16</v>
      </c>
      <c r="B16" s="21">
        <v>1006000</v>
      </c>
      <c r="C16" s="21">
        <v>1017000</v>
      </c>
      <c r="D16" s="21">
        <v>1034000</v>
      </c>
      <c r="E16" s="27">
        <v>1006000</v>
      </c>
      <c r="F16" s="14">
        <v>1017000</v>
      </c>
      <c r="G16" s="14">
        <v>1034000</v>
      </c>
      <c r="H16" s="21">
        <f t="shared" si="3"/>
        <v>0</v>
      </c>
      <c r="I16" s="21">
        <f t="shared" si="1"/>
        <v>0</v>
      </c>
      <c r="J16" s="21">
        <f t="shared" si="1"/>
        <v>0</v>
      </c>
    </row>
    <row r="17" spans="1:10" s="5" customFormat="1" ht="47.25">
      <c r="A17" s="9" t="s">
        <v>10</v>
      </c>
      <c r="B17" s="21">
        <v>-1107500</v>
      </c>
      <c r="C17" s="21">
        <v>-1109500</v>
      </c>
      <c r="D17" s="21">
        <v>-1126500</v>
      </c>
      <c r="E17" s="27">
        <v>-1107500</v>
      </c>
      <c r="F17" s="14">
        <v>-1109500</v>
      </c>
      <c r="G17" s="14">
        <v>-1126500</v>
      </c>
      <c r="H17" s="21">
        <f t="shared" si="3"/>
        <v>0</v>
      </c>
      <c r="I17" s="21">
        <f t="shared" si="1"/>
        <v>0</v>
      </c>
      <c r="J17" s="21">
        <f t="shared" si="1"/>
        <v>0</v>
      </c>
    </row>
    <row r="18" spans="1:10" ht="31.5">
      <c r="A18" s="12" t="s">
        <v>11</v>
      </c>
      <c r="B18" s="23">
        <f>B19+B20</f>
        <v>4239.8000000026077</v>
      </c>
      <c r="C18" s="23">
        <v>0</v>
      </c>
      <c r="D18" s="23">
        <v>0</v>
      </c>
      <c r="E18" s="29">
        <f>E19+E20</f>
        <v>164899</v>
      </c>
      <c r="F18" s="16">
        <v>0</v>
      </c>
      <c r="G18" s="16">
        <v>0</v>
      </c>
      <c r="H18" s="23">
        <f t="shared" si="3"/>
        <v>160659.19999999739</v>
      </c>
      <c r="I18" s="23">
        <f t="shared" si="1"/>
        <v>0</v>
      </c>
      <c r="J18" s="23">
        <f t="shared" si="1"/>
        <v>0</v>
      </c>
    </row>
    <row r="19" spans="1:10">
      <c r="A19" s="12" t="s">
        <v>12</v>
      </c>
      <c r="B19" s="24">
        <f>-(B23+B13+B16)</f>
        <v>-15292365.899999999</v>
      </c>
      <c r="C19" s="24">
        <f t="shared" ref="C19:D19" si="6">-(C23+C13+C16)</f>
        <v>-16160437.6</v>
      </c>
      <c r="D19" s="24">
        <f t="shared" si="6"/>
        <v>-17068580.600000001</v>
      </c>
      <c r="E19" s="30">
        <f>-(E23+E13+E16)</f>
        <v>-20655586</v>
      </c>
      <c r="F19" s="17">
        <f t="shared" ref="F19:G19" si="7">-(F23+F13+F16)</f>
        <v>-17852130.800000001</v>
      </c>
      <c r="G19" s="17">
        <f t="shared" si="7"/>
        <v>-18523094.5</v>
      </c>
      <c r="H19" s="24">
        <f t="shared" si="3"/>
        <v>-5363220.1000000015</v>
      </c>
      <c r="I19" s="24">
        <f t="shared" si="1"/>
        <v>-1691693.2000000011</v>
      </c>
      <c r="J19" s="24">
        <f t="shared" si="1"/>
        <v>-1454513.8999999985</v>
      </c>
    </row>
    <row r="20" spans="1:10">
      <c r="A20" s="12" t="s">
        <v>13</v>
      </c>
      <c r="B20" s="24">
        <f>B24-B14-B17</f>
        <v>15296605.700000001</v>
      </c>
      <c r="C20" s="24">
        <f t="shared" ref="C20:D20" si="8">C24-C14-C17</f>
        <v>16160437.600000001</v>
      </c>
      <c r="D20" s="24">
        <f t="shared" si="8"/>
        <v>17068580.600000001</v>
      </c>
      <c r="E20" s="30">
        <f>E24-E14-E17</f>
        <v>20820485</v>
      </c>
      <c r="F20" s="17">
        <f t="shared" ref="F20:G20" si="9">F24-F14-F17</f>
        <v>17852130.800000001</v>
      </c>
      <c r="G20" s="17">
        <f t="shared" si="9"/>
        <v>18523094.5</v>
      </c>
      <c r="H20" s="24">
        <f t="shared" si="3"/>
        <v>5523879.2999999989</v>
      </c>
      <c r="I20" s="24">
        <f t="shared" si="1"/>
        <v>1691693.1999999993</v>
      </c>
      <c r="J20" s="24">
        <f t="shared" si="1"/>
        <v>1454513.8999999985</v>
      </c>
    </row>
    <row r="21" spans="1:10">
      <c r="D21" s="7"/>
      <c r="E21" s="3"/>
      <c r="F21" s="3"/>
      <c r="G21" s="7"/>
    </row>
    <row r="22" spans="1:10">
      <c r="D22" s="7"/>
      <c r="E22" s="3"/>
      <c r="F22" s="3"/>
      <c r="G22" s="7"/>
    </row>
    <row r="23" spans="1:10">
      <c r="A23" s="9" t="s">
        <v>17</v>
      </c>
      <c r="B23" s="35">
        <v>12102500.6</v>
      </c>
      <c r="C23" s="10">
        <v>12325254.1</v>
      </c>
      <c r="D23" s="11">
        <v>12532535.4</v>
      </c>
      <c r="E23" s="28">
        <v>14465720.699999999</v>
      </c>
      <c r="F23" s="10">
        <v>14016947.300000001</v>
      </c>
      <c r="G23" s="11">
        <v>13987049.300000001</v>
      </c>
    </row>
    <row r="24" spans="1:10">
      <c r="A24" s="9" t="s">
        <v>18</v>
      </c>
      <c r="B24" s="35">
        <v>12617392.800000001</v>
      </c>
      <c r="C24" s="10">
        <v>12864888.4</v>
      </c>
      <c r="D24" s="11">
        <v>13076959.800000001</v>
      </c>
      <c r="E24" s="28">
        <v>15141272.1</v>
      </c>
      <c r="F24" s="10">
        <v>14556581.600000001</v>
      </c>
      <c r="G24" s="11">
        <v>14531473.699999999</v>
      </c>
    </row>
    <row r="25" spans="1:10">
      <c r="D25" s="7"/>
    </row>
    <row r="26" spans="1:10">
      <c r="D26" s="7"/>
    </row>
    <row r="27" spans="1:10">
      <c r="D27" s="7"/>
    </row>
    <row r="28" spans="1:10">
      <c r="D28" s="7"/>
    </row>
    <row r="29" spans="1:10">
      <c r="D29" s="7"/>
    </row>
    <row r="30" spans="1:10">
      <c r="D30" s="7"/>
    </row>
    <row r="31" spans="1:10">
      <c r="D31" s="7"/>
    </row>
    <row r="32" spans="1:10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  <row r="513" spans="4:4">
      <c r="D513" s="7"/>
    </row>
    <row r="514" spans="4:4">
      <c r="D514" s="7"/>
    </row>
  </sheetData>
  <mergeCells count="10">
    <mergeCell ref="A9:A10"/>
    <mergeCell ref="B9:D9"/>
    <mergeCell ref="E9:G9"/>
    <mergeCell ref="H9:J9"/>
    <mergeCell ref="A1:D1"/>
    <mergeCell ref="A2:D2"/>
    <mergeCell ref="A3:D3"/>
    <mergeCell ref="A4:D4"/>
    <mergeCell ref="A6:D6"/>
    <mergeCell ref="A7:D7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50" firstPageNumber="5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9"/>
  <sheetViews>
    <sheetView view="pageBreakPreview" zoomScale="84" zoomScaleNormal="100" zoomScaleSheetLayoutView="84" workbookViewId="0">
      <selection activeCell="C32" sqref="C32"/>
    </sheetView>
  </sheetViews>
  <sheetFormatPr defaultRowHeight="15.75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5" width="2.85546875" style="2" customWidth="1"/>
    <col min="6" max="16384" width="9.140625" style="2"/>
  </cols>
  <sheetData>
    <row r="1" spans="1:5">
      <c r="A1" s="40" t="s">
        <v>0</v>
      </c>
      <c r="B1" s="40"/>
      <c r="C1" s="40"/>
      <c r="D1" s="40"/>
    </row>
    <row r="2" spans="1:5">
      <c r="A2" s="40" t="s">
        <v>1</v>
      </c>
      <c r="B2" s="40"/>
      <c r="C2" s="40"/>
      <c r="D2" s="40"/>
    </row>
    <row r="3" spans="1:5">
      <c r="A3" s="40" t="s">
        <v>2</v>
      </c>
      <c r="B3" s="40"/>
      <c r="C3" s="40"/>
      <c r="D3" s="40"/>
    </row>
    <row r="4" spans="1:5">
      <c r="A4" s="40" t="s">
        <v>14</v>
      </c>
      <c r="B4" s="40"/>
      <c r="C4" s="40"/>
      <c r="D4" s="40"/>
    </row>
    <row r="5" spans="1:5">
      <c r="A5" s="32"/>
      <c r="B5" s="32"/>
      <c r="C5" s="32"/>
      <c r="D5" s="32"/>
    </row>
    <row r="6" spans="1:5">
      <c r="A6" s="40" t="s">
        <v>26</v>
      </c>
      <c r="B6" s="40"/>
      <c r="C6" s="40"/>
      <c r="D6" s="40"/>
      <c r="E6" s="1"/>
    </row>
    <row r="7" spans="1:5">
      <c r="A7" s="40" t="s">
        <v>1</v>
      </c>
      <c r="B7" s="40"/>
      <c r="C7" s="40"/>
      <c r="D7" s="40"/>
      <c r="E7" s="1"/>
    </row>
    <row r="8" spans="1:5">
      <c r="A8" s="40" t="s">
        <v>2</v>
      </c>
      <c r="B8" s="40"/>
      <c r="C8" s="40"/>
      <c r="D8" s="40"/>
      <c r="E8" s="1"/>
    </row>
    <row r="9" spans="1:5">
      <c r="A9" s="40" t="s">
        <v>27</v>
      </c>
      <c r="B9" s="40"/>
      <c r="C9" s="40"/>
      <c r="D9" s="40"/>
      <c r="E9" s="1"/>
    </row>
    <row r="11" spans="1:5" ht="51" customHeight="1">
      <c r="A11" s="41" t="s">
        <v>28</v>
      </c>
      <c r="B11" s="41"/>
      <c r="C11" s="41"/>
      <c r="D11" s="41"/>
    </row>
    <row r="12" spans="1:5">
      <c r="A12" s="42"/>
      <c r="B12" s="42"/>
      <c r="C12" s="42"/>
      <c r="D12" s="42"/>
    </row>
    <row r="13" spans="1:5">
      <c r="D13" s="4" t="s">
        <v>3</v>
      </c>
    </row>
    <row r="14" spans="1:5" ht="15.75" customHeight="1">
      <c r="A14" s="38" t="s">
        <v>4</v>
      </c>
      <c r="B14" s="39" t="s">
        <v>5</v>
      </c>
      <c r="C14" s="39"/>
      <c r="D14" s="39"/>
    </row>
    <row r="15" spans="1:5">
      <c r="A15" s="38"/>
      <c r="B15" s="31" t="s">
        <v>19</v>
      </c>
      <c r="C15" s="31" t="s">
        <v>21</v>
      </c>
      <c r="D15" s="31" t="s">
        <v>29</v>
      </c>
    </row>
    <row r="16" spans="1:5" ht="31.5">
      <c r="A16" s="12" t="s">
        <v>6</v>
      </c>
      <c r="B16" s="13">
        <f>B17+B20+B23</f>
        <v>675551.39999999944</v>
      </c>
      <c r="C16" s="13">
        <f>C17+C20+C23</f>
        <v>539634.29999999981</v>
      </c>
      <c r="D16" s="13">
        <f>D17+D20+D23</f>
        <v>544424.40000000037</v>
      </c>
    </row>
    <row r="17" spans="1:5" ht="31.5">
      <c r="A17" s="12" t="s">
        <v>7</v>
      </c>
      <c r="B17" s="13">
        <f>B18+B19</f>
        <v>612152.39999999944</v>
      </c>
      <c r="C17" s="13">
        <f>C18+C19</f>
        <v>632134.29999999981</v>
      </c>
      <c r="D17" s="13">
        <f>D18+D19</f>
        <v>636924.40000000037</v>
      </c>
    </row>
    <row r="18" spans="1:5" ht="31.5">
      <c r="A18" s="9" t="s">
        <v>15</v>
      </c>
      <c r="B18" s="18">
        <v>5183865.3</v>
      </c>
      <c r="C18" s="14">
        <v>2818183.5</v>
      </c>
      <c r="D18" s="14">
        <v>3502045.2</v>
      </c>
    </row>
    <row r="19" spans="1:5" s="5" customFormat="1" ht="31.5">
      <c r="A19" s="9" t="s">
        <v>8</v>
      </c>
      <c r="B19" s="14">
        <v>-4571712.9000000004</v>
      </c>
      <c r="C19" s="15">
        <v>-2186049.2000000002</v>
      </c>
      <c r="D19" s="15">
        <v>-2865120.8</v>
      </c>
    </row>
    <row r="20" spans="1:5" ht="31.5">
      <c r="A20" s="12" t="s">
        <v>9</v>
      </c>
      <c r="B20" s="13">
        <f>B21+B22</f>
        <v>-101500</v>
      </c>
      <c r="C20" s="13">
        <f t="shared" ref="C20:D20" si="0">C21+C22</f>
        <v>-92500</v>
      </c>
      <c r="D20" s="13">
        <f t="shared" si="0"/>
        <v>-92500</v>
      </c>
    </row>
    <row r="21" spans="1:5" s="6" customFormat="1" ht="47.25">
      <c r="A21" s="9" t="s">
        <v>16</v>
      </c>
      <c r="B21" s="14">
        <v>1006000</v>
      </c>
      <c r="C21" s="14">
        <v>1017000</v>
      </c>
      <c r="D21" s="14">
        <v>1034000</v>
      </c>
    </row>
    <row r="22" spans="1:5" s="5" customFormat="1" ht="47.25">
      <c r="A22" s="9" t="s">
        <v>10</v>
      </c>
      <c r="B22" s="14">
        <v>-1107500</v>
      </c>
      <c r="C22" s="14">
        <v>-1109500</v>
      </c>
      <c r="D22" s="14">
        <v>-1126500</v>
      </c>
    </row>
    <row r="23" spans="1:5" ht="31.5">
      <c r="A23" s="12" t="s">
        <v>11</v>
      </c>
      <c r="B23" s="16">
        <f>B24+B25</f>
        <v>164899</v>
      </c>
      <c r="C23" s="16">
        <v>0</v>
      </c>
      <c r="D23" s="16">
        <v>0</v>
      </c>
    </row>
    <row r="24" spans="1:5">
      <c r="A24" s="12" t="s">
        <v>12</v>
      </c>
      <c r="B24" s="17">
        <f>-(B28+B18+B21)</f>
        <v>-20655586</v>
      </c>
      <c r="C24" s="17">
        <f t="shared" ref="C24:D24" si="1">-(C28+C18+C21)</f>
        <v>-17852130.800000001</v>
      </c>
      <c r="D24" s="17">
        <f t="shared" si="1"/>
        <v>-18523094.5</v>
      </c>
    </row>
    <row r="25" spans="1:5">
      <c r="A25" s="12" t="s">
        <v>13</v>
      </c>
      <c r="B25" s="17">
        <f>B29-B19-B22</f>
        <v>20820485</v>
      </c>
      <c r="C25" s="17">
        <f t="shared" ref="C25:D25" si="2">C29-C19-C22</f>
        <v>17852130.800000001</v>
      </c>
      <c r="D25" s="17">
        <f t="shared" si="2"/>
        <v>18523094.5</v>
      </c>
      <c r="E25" s="2" t="s">
        <v>25</v>
      </c>
    </row>
    <row r="26" spans="1:5">
      <c r="D26" s="7"/>
    </row>
    <row r="27" spans="1:5">
      <c r="D27" s="7"/>
    </row>
    <row r="28" spans="1:5">
      <c r="A28" s="9" t="s">
        <v>17</v>
      </c>
      <c r="B28" s="28">
        <v>14465720.699999999</v>
      </c>
      <c r="C28" s="10">
        <v>14016947.300000001</v>
      </c>
      <c r="D28" s="11">
        <v>13987049.300000001</v>
      </c>
    </row>
    <row r="29" spans="1:5">
      <c r="A29" s="9" t="s">
        <v>18</v>
      </c>
      <c r="B29" s="28">
        <v>15141272.1</v>
      </c>
      <c r="C29" s="10">
        <v>14556581.600000001</v>
      </c>
      <c r="D29" s="11">
        <v>14531473.699999999</v>
      </c>
    </row>
    <row r="30" spans="1:5">
      <c r="D30" s="7"/>
    </row>
    <row r="31" spans="1:5">
      <c r="D31" s="7"/>
    </row>
    <row r="32" spans="1:5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  <row r="513" spans="4:4">
      <c r="D513" s="7"/>
    </row>
    <row r="514" spans="4:4">
      <c r="D514" s="7"/>
    </row>
    <row r="515" spans="4:4">
      <c r="D515" s="7"/>
    </row>
    <row r="516" spans="4:4">
      <c r="D516" s="7"/>
    </row>
    <row r="517" spans="4:4">
      <c r="D517" s="7"/>
    </row>
    <row r="518" spans="4:4">
      <c r="D518" s="7"/>
    </row>
    <row r="519" spans="4:4">
      <c r="D519" s="7"/>
    </row>
  </sheetData>
  <mergeCells count="12">
    <mergeCell ref="A8:D8"/>
    <mergeCell ref="A9:D9"/>
    <mergeCell ref="A11:D11"/>
    <mergeCell ref="A12:D12"/>
    <mergeCell ref="A14:A15"/>
    <mergeCell ref="B14:D14"/>
    <mergeCell ref="A7:D7"/>
    <mergeCell ref="A1:D1"/>
    <mergeCell ref="A2:D2"/>
    <mergeCell ref="A3:D3"/>
    <mergeCell ref="A4:D4"/>
    <mergeCell ref="A6:D6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88" firstPageNumber="55" fitToHeight="0" orientation="portrait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12"/>
  <sheetViews>
    <sheetView tabSelected="1" view="pageBreakPreview" zoomScale="84" zoomScaleNormal="100" zoomScaleSheetLayoutView="84" workbookViewId="0">
      <selection activeCell="G24" sqref="G24"/>
    </sheetView>
  </sheetViews>
  <sheetFormatPr defaultRowHeight="15.75"/>
  <cols>
    <col min="1" max="1" width="61.5703125" style="3" customWidth="1"/>
    <col min="2" max="2" width="16.140625" style="3" customWidth="1"/>
    <col min="3" max="3" width="16.28515625" style="3" customWidth="1"/>
    <col min="4" max="4" width="16.140625" style="8" customWidth="1"/>
    <col min="5" max="5" width="2.85546875" style="2" customWidth="1"/>
    <col min="6" max="16384" width="9.140625" style="2"/>
  </cols>
  <sheetData>
    <row r="1" spans="1:5">
      <c r="A1" s="40" t="s">
        <v>0</v>
      </c>
      <c r="B1" s="40"/>
      <c r="C1" s="40"/>
      <c r="D1" s="40"/>
    </row>
    <row r="2" spans="1:5">
      <c r="A2" s="40" t="s">
        <v>1</v>
      </c>
      <c r="B2" s="40"/>
      <c r="C2" s="40"/>
      <c r="D2" s="40"/>
    </row>
    <row r="3" spans="1:5">
      <c r="A3" s="40" t="s">
        <v>2</v>
      </c>
      <c r="B3" s="40"/>
      <c r="C3" s="40"/>
      <c r="D3" s="40"/>
    </row>
    <row r="4" spans="1:5">
      <c r="A4" s="40" t="s">
        <v>14</v>
      </c>
      <c r="B4" s="40"/>
      <c r="C4" s="40"/>
      <c r="D4" s="40"/>
    </row>
    <row r="5" spans="1:5">
      <c r="A5" s="37"/>
      <c r="B5" s="37"/>
      <c r="C5" s="37"/>
      <c r="D5" s="37"/>
    </row>
    <row r="6" spans="1:5">
      <c r="A6" s="40" t="s">
        <v>26</v>
      </c>
      <c r="B6" s="40"/>
      <c r="C6" s="40"/>
      <c r="D6" s="40"/>
      <c r="E6" s="1"/>
    </row>
    <row r="7" spans="1:5">
      <c r="A7" s="40" t="s">
        <v>1</v>
      </c>
      <c r="B7" s="40"/>
      <c r="C7" s="40"/>
      <c r="D7" s="40"/>
      <c r="E7" s="1"/>
    </row>
    <row r="8" spans="1:5">
      <c r="A8" s="40" t="s">
        <v>2</v>
      </c>
      <c r="B8" s="40"/>
      <c r="C8" s="40"/>
      <c r="D8" s="40"/>
      <c r="E8" s="1"/>
    </row>
    <row r="9" spans="1:5">
      <c r="A9" s="40" t="s">
        <v>27</v>
      </c>
      <c r="B9" s="40"/>
      <c r="C9" s="40"/>
      <c r="D9" s="40"/>
      <c r="E9" s="1"/>
    </row>
    <row r="11" spans="1:5" ht="51" customHeight="1">
      <c r="A11" s="41" t="s">
        <v>28</v>
      </c>
      <c r="B11" s="41"/>
      <c r="C11" s="41"/>
      <c r="D11" s="41"/>
    </row>
    <row r="12" spans="1:5">
      <c r="A12" s="42"/>
      <c r="B12" s="42"/>
      <c r="C12" s="42"/>
      <c r="D12" s="42"/>
    </row>
    <row r="13" spans="1:5">
      <c r="D13" s="4" t="s">
        <v>3</v>
      </c>
    </row>
    <row r="14" spans="1:5" ht="15.75" customHeight="1">
      <c r="A14" s="38" t="s">
        <v>4</v>
      </c>
      <c r="B14" s="39" t="s">
        <v>5</v>
      </c>
      <c r="C14" s="39"/>
      <c r="D14" s="39"/>
    </row>
    <row r="15" spans="1:5">
      <c r="A15" s="38"/>
      <c r="B15" s="36" t="s">
        <v>19</v>
      </c>
      <c r="C15" s="36" t="s">
        <v>21</v>
      </c>
      <c r="D15" s="36" t="s">
        <v>29</v>
      </c>
    </row>
    <row r="16" spans="1:5" ht="31.5">
      <c r="A16" s="12" t="s">
        <v>6</v>
      </c>
      <c r="B16" s="13">
        <v>723934.2</v>
      </c>
      <c r="C16" s="13">
        <v>539634.29999999981</v>
      </c>
      <c r="D16" s="13">
        <v>544424.40000000037</v>
      </c>
    </row>
    <row r="17" spans="1:5" ht="31.5">
      <c r="A17" s="12" t="s">
        <v>7</v>
      </c>
      <c r="B17" s="13">
        <v>660535.19999999995</v>
      </c>
      <c r="C17" s="13">
        <v>632134.29999999981</v>
      </c>
      <c r="D17" s="13">
        <v>636924.40000000037</v>
      </c>
    </row>
    <row r="18" spans="1:5" ht="31.5">
      <c r="A18" s="9" t="s">
        <v>15</v>
      </c>
      <c r="B18" s="26">
        <v>5217248.0999999996</v>
      </c>
      <c r="C18" s="14">
        <v>2818183.5</v>
      </c>
      <c r="D18" s="14">
        <v>3502045.2</v>
      </c>
    </row>
    <row r="19" spans="1:5" s="5" customFormat="1" ht="31.5">
      <c r="A19" s="9" t="s">
        <v>8</v>
      </c>
      <c r="B19" s="27">
        <v>-4556712.9000000004</v>
      </c>
      <c r="C19" s="15">
        <v>-2186049.2000000002</v>
      </c>
      <c r="D19" s="15">
        <v>-2865120.8</v>
      </c>
    </row>
    <row r="20" spans="1:5" ht="31.5">
      <c r="A20" s="12" t="s">
        <v>9</v>
      </c>
      <c r="B20" s="13">
        <v>-101500</v>
      </c>
      <c r="C20" s="13">
        <v>-92500</v>
      </c>
      <c r="D20" s="13">
        <v>-92500</v>
      </c>
    </row>
    <row r="21" spans="1:5" s="6" customFormat="1" ht="47.25">
      <c r="A21" s="9" t="s">
        <v>16</v>
      </c>
      <c r="B21" s="14">
        <v>1006000</v>
      </c>
      <c r="C21" s="14">
        <v>1017000</v>
      </c>
      <c r="D21" s="14">
        <v>1034000</v>
      </c>
    </row>
    <row r="22" spans="1:5" s="5" customFormat="1" ht="47.25">
      <c r="A22" s="9" t="s">
        <v>10</v>
      </c>
      <c r="B22" s="14">
        <v>-1107500</v>
      </c>
      <c r="C22" s="14">
        <v>-1109500</v>
      </c>
      <c r="D22" s="14">
        <v>-1126500</v>
      </c>
    </row>
    <row r="23" spans="1:5" ht="31.5">
      <c r="A23" s="12" t="s">
        <v>11</v>
      </c>
      <c r="B23" s="16">
        <v>164899</v>
      </c>
      <c r="C23" s="16">
        <v>0</v>
      </c>
      <c r="D23" s="16">
        <v>0</v>
      </c>
    </row>
    <row r="24" spans="1:5">
      <c r="A24" s="12" t="s">
        <v>12</v>
      </c>
      <c r="B24" s="17">
        <v>-21583467</v>
      </c>
      <c r="C24" s="17">
        <v>-18135093</v>
      </c>
      <c r="D24" s="17">
        <v>-19059873.300000001</v>
      </c>
    </row>
    <row r="25" spans="1:5">
      <c r="A25" s="12" t="s">
        <v>13</v>
      </c>
      <c r="B25" s="17">
        <v>21748366</v>
      </c>
      <c r="C25" s="17">
        <v>18135093</v>
      </c>
      <c r="D25" s="17">
        <v>19059873.300000001</v>
      </c>
      <c r="E25" s="2" t="s">
        <v>25</v>
      </c>
    </row>
    <row r="26" spans="1:5">
      <c r="D26" s="7"/>
    </row>
    <row r="27" spans="1:5">
      <c r="D27" s="7"/>
    </row>
    <row r="28" spans="1:5">
      <c r="D28" s="7"/>
    </row>
    <row r="29" spans="1:5">
      <c r="D29" s="7"/>
    </row>
    <row r="30" spans="1:5">
      <c r="D30" s="7"/>
    </row>
    <row r="31" spans="1:5">
      <c r="D31" s="7"/>
    </row>
    <row r="32" spans="1:5">
      <c r="D32" s="7"/>
    </row>
    <row r="33" spans="4:4">
      <c r="D33" s="7"/>
    </row>
    <row r="34" spans="4:4">
      <c r="D34" s="7"/>
    </row>
    <row r="35" spans="4:4">
      <c r="D35" s="7"/>
    </row>
    <row r="36" spans="4:4">
      <c r="D36" s="7"/>
    </row>
    <row r="37" spans="4:4">
      <c r="D37" s="7"/>
    </row>
    <row r="38" spans="4:4">
      <c r="D38" s="7"/>
    </row>
    <row r="39" spans="4:4">
      <c r="D39" s="7"/>
    </row>
    <row r="40" spans="4:4">
      <c r="D40" s="7"/>
    </row>
    <row r="41" spans="4:4">
      <c r="D41" s="7"/>
    </row>
    <row r="42" spans="4:4">
      <c r="D42" s="7"/>
    </row>
    <row r="43" spans="4:4">
      <c r="D43" s="7"/>
    </row>
    <row r="44" spans="4:4">
      <c r="D44" s="7"/>
    </row>
    <row r="45" spans="4:4">
      <c r="D45" s="7"/>
    </row>
    <row r="46" spans="4:4">
      <c r="D46" s="7"/>
    </row>
    <row r="47" spans="4:4">
      <c r="D47" s="7"/>
    </row>
    <row r="48" spans="4:4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  <row r="55" spans="4:4">
      <c r="D55" s="7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  <row r="75" spans="4:4">
      <c r="D75" s="7"/>
    </row>
    <row r="76" spans="4:4">
      <c r="D76" s="7"/>
    </row>
    <row r="77" spans="4:4">
      <c r="D77" s="7"/>
    </row>
    <row r="78" spans="4:4">
      <c r="D78" s="7"/>
    </row>
    <row r="79" spans="4:4">
      <c r="D79" s="7"/>
    </row>
    <row r="80" spans="4:4">
      <c r="D80" s="7"/>
    </row>
    <row r="81" spans="4:4">
      <c r="D81" s="7"/>
    </row>
    <row r="82" spans="4:4">
      <c r="D82" s="7"/>
    </row>
    <row r="83" spans="4:4">
      <c r="D83" s="7"/>
    </row>
    <row r="84" spans="4:4">
      <c r="D84" s="7"/>
    </row>
    <row r="85" spans="4:4">
      <c r="D85" s="7"/>
    </row>
    <row r="86" spans="4:4">
      <c r="D86" s="7"/>
    </row>
    <row r="87" spans="4:4">
      <c r="D87" s="7"/>
    </row>
    <row r="88" spans="4:4">
      <c r="D88" s="7"/>
    </row>
    <row r="89" spans="4:4">
      <c r="D89" s="7"/>
    </row>
    <row r="90" spans="4:4">
      <c r="D90" s="7"/>
    </row>
    <row r="91" spans="4:4">
      <c r="D91" s="7"/>
    </row>
    <row r="92" spans="4:4">
      <c r="D92" s="7"/>
    </row>
    <row r="93" spans="4:4">
      <c r="D93" s="7"/>
    </row>
    <row r="94" spans="4:4">
      <c r="D94" s="7"/>
    </row>
    <row r="95" spans="4:4">
      <c r="D95" s="7"/>
    </row>
    <row r="96" spans="4:4">
      <c r="D96" s="7"/>
    </row>
    <row r="97" spans="4:4">
      <c r="D97" s="7"/>
    </row>
    <row r="98" spans="4:4">
      <c r="D98" s="7"/>
    </row>
    <row r="99" spans="4:4">
      <c r="D99" s="7"/>
    </row>
    <row r="100" spans="4:4">
      <c r="D100" s="7"/>
    </row>
    <row r="101" spans="4:4">
      <c r="D101" s="7"/>
    </row>
    <row r="102" spans="4:4">
      <c r="D102" s="7"/>
    </row>
    <row r="103" spans="4:4">
      <c r="D103" s="7"/>
    </row>
    <row r="104" spans="4:4">
      <c r="D104" s="7"/>
    </row>
    <row r="105" spans="4:4">
      <c r="D105" s="7"/>
    </row>
    <row r="106" spans="4:4">
      <c r="D106" s="7"/>
    </row>
    <row r="107" spans="4:4">
      <c r="D107" s="7"/>
    </row>
    <row r="108" spans="4:4">
      <c r="D108" s="7"/>
    </row>
    <row r="109" spans="4:4">
      <c r="D109" s="7"/>
    </row>
    <row r="110" spans="4:4">
      <c r="D110" s="7"/>
    </row>
    <row r="111" spans="4:4">
      <c r="D111" s="7"/>
    </row>
    <row r="112" spans="4:4">
      <c r="D112" s="7"/>
    </row>
    <row r="113" spans="4:4">
      <c r="D113" s="7"/>
    </row>
    <row r="114" spans="4:4">
      <c r="D114" s="7"/>
    </row>
    <row r="115" spans="4:4">
      <c r="D115" s="7"/>
    </row>
    <row r="116" spans="4:4">
      <c r="D116" s="7"/>
    </row>
    <row r="117" spans="4:4">
      <c r="D117" s="7"/>
    </row>
    <row r="118" spans="4:4">
      <c r="D118" s="7"/>
    </row>
    <row r="119" spans="4:4">
      <c r="D119" s="7"/>
    </row>
    <row r="120" spans="4:4">
      <c r="D120" s="7"/>
    </row>
    <row r="121" spans="4:4">
      <c r="D121" s="7"/>
    </row>
    <row r="122" spans="4:4">
      <c r="D122" s="7"/>
    </row>
    <row r="123" spans="4:4">
      <c r="D123" s="7"/>
    </row>
    <row r="124" spans="4:4">
      <c r="D124" s="7"/>
    </row>
    <row r="125" spans="4:4">
      <c r="D125" s="7"/>
    </row>
    <row r="126" spans="4:4">
      <c r="D126" s="7"/>
    </row>
    <row r="127" spans="4:4">
      <c r="D127" s="7"/>
    </row>
    <row r="128" spans="4:4">
      <c r="D128" s="7"/>
    </row>
    <row r="129" spans="4:4">
      <c r="D129" s="7"/>
    </row>
    <row r="130" spans="4:4">
      <c r="D130" s="7"/>
    </row>
    <row r="131" spans="4:4">
      <c r="D131" s="7"/>
    </row>
    <row r="132" spans="4:4">
      <c r="D132" s="7"/>
    </row>
    <row r="133" spans="4:4">
      <c r="D133" s="7"/>
    </row>
    <row r="134" spans="4:4">
      <c r="D134" s="7"/>
    </row>
    <row r="135" spans="4:4">
      <c r="D135" s="7"/>
    </row>
    <row r="136" spans="4:4">
      <c r="D136" s="7"/>
    </row>
    <row r="137" spans="4:4">
      <c r="D137" s="7"/>
    </row>
    <row r="138" spans="4:4">
      <c r="D138" s="7"/>
    </row>
    <row r="139" spans="4:4">
      <c r="D139" s="7"/>
    </row>
    <row r="140" spans="4:4">
      <c r="D140" s="7"/>
    </row>
    <row r="141" spans="4:4">
      <c r="D141" s="7"/>
    </row>
    <row r="142" spans="4:4">
      <c r="D142" s="7"/>
    </row>
    <row r="143" spans="4:4">
      <c r="D143" s="7"/>
    </row>
    <row r="144" spans="4:4">
      <c r="D144" s="7"/>
    </row>
    <row r="145" spans="4:4">
      <c r="D145" s="7"/>
    </row>
    <row r="146" spans="4:4">
      <c r="D146" s="7"/>
    </row>
    <row r="147" spans="4:4">
      <c r="D147" s="7"/>
    </row>
    <row r="148" spans="4:4">
      <c r="D148" s="7"/>
    </row>
    <row r="149" spans="4:4">
      <c r="D149" s="7"/>
    </row>
    <row r="150" spans="4:4">
      <c r="D150" s="7"/>
    </row>
    <row r="151" spans="4:4">
      <c r="D151" s="7"/>
    </row>
    <row r="152" spans="4:4">
      <c r="D152" s="7"/>
    </row>
    <row r="153" spans="4:4">
      <c r="D153" s="7"/>
    </row>
    <row r="154" spans="4:4">
      <c r="D154" s="7"/>
    </row>
    <row r="155" spans="4:4">
      <c r="D155" s="7"/>
    </row>
    <row r="156" spans="4:4">
      <c r="D156" s="7"/>
    </row>
    <row r="157" spans="4:4">
      <c r="D157" s="7"/>
    </row>
    <row r="158" spans="4:4">
      <c r="D158" s="7"/>
    </row>
    <row r="159" spans="4:4">
      <c r="D159" s="7"/>
    </row>
    <row r="160" spans="4:4">
      <c r="D160" s="7"/>
    </row>
    <row r="161" spans="4:4">
      <c r="D161" s="7"/>
    </row>
    <row r="162" spans="4:4">
      <c r="D162" s="7"/>
    </row>
    <row r="163" spans="4:4">
      <c r="D163" s="7"/>
    </row>
    <row r="164" spans="4:4">
      <c r="D164" s="7"/>
    </row>
    <row r="165" spans="4:4">
      <c r="D165" s="7"/>
    </row>
    <row r="166" spans="4:4">
      <c r="D166" s="7"/>
    </row>
    <row r="167" spans="4:4">
      <c r="D167" s="7"/>
    </row>
    <row r="168" spans="4:4">
      <c r="D168" s="7"/>
    </row>
    <row r="169" spans="4:4">
      <c r="D169" s="7"/>
    </row>
    <row r="170" spans="4:4">
      <c r="D170" s="7"/>
    </row>
    <row r="171" spans="4:4">
      <c r="D171" s="7"/>
    </row>
    <row r="172" spans="4:4">
      <c r="D172" s="7"/>
    </row>
    <row r="173" spans="4:4">
      <c r="D173" s="7"/>
    </row>
    <row r="174" spans="4:4">
      <c r="D174" s="7"/>
    </row>
    <row r="175" spans="4:4">
      <c r="D175" s="7"/>
    </row>
    <row r="176" spans="4:4">
      <c r="D176" s="7"/>
    </row>
    <row r="177" spans="4:4">
      <c r="D177" s="7"/>
    </row>
    <row r="178" spans="4:4">
      <c r="D178" s="7"/>
    </row>
    <row r="179" spans="4:4">
      <c r="D179" s="7"/>
    </row>
    <row r="180" spans="4:4">
      <c r="D180" s="7"/>
    </row>
    <row r="181" spans="4:4">
      <c r="D181" s="7"/>
    </row>
    <row r="182" spans="4:4">
      <c r="D182" s="7"/>
    </row>
    <row r="183" spans="4:4">
      <c r="D183" s="7"/>
    </row>
    <row r="184" spans="4:4">
      <c r="D184" s="7"/>
    </row>
    <row r="185" spans="4:4">
      <c r="D185" s="7"/>
    </row>
    <row r="186" spans="4:4">
      <c r="D186" s="7"/>
    </row>
    <row r="187" spans="4:4">
      <c r="D187" s="7"/>
    </row>
    <row r="188" spans="4:4">
      <c r="D188" s="7"/>
    </row>
    <row r="189" spans="4:4">
      <c r="D189" s="7"/>
    </row>
    <row r="190" spans="4:4">
      <c r="D190" s="7"/>
    </row>
    <row r="191" spans="4:4">
      <c r="D191" s="7"/>
    </row>
    <row r="192" spans="4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/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7" spans="4:4">
      <c r="D207" s="7"/>
    </row>
    <row r="208" spans="4:4">
      <c r="D208" s="7"/>
    </row>
    <row r="209" spans="4:4">
      <c r="D209" s="7"/>
    </row>
    <row r="210" spans="4:4">
      <c r="D210" s="7"/>
    </row>
    <row r="211" spans="4:4">
      <c r="D211" s="7"/>
    </row>
    <row r="212" spans="4:4">
      <c r="D212" s="7"/>
    </row>
    <row r="213" spans="4:4">
      <c r="D213" s="7"/>
    </row>
    <row r="214" spans="4:4">
      <c r="D214" s="7"/>
    </row>
    <row r="215" spans="4:4">
      <c r="D215" s="7"/>
    </row>
    <row r="216" spans="4:4">
      <c r="D216" s="7"/>
    </row>
    <row r="217" spans="4:4">
      <c r="D217" s="7"/>
    </row>
    <row r="218" spans="4:4">
      <c r="D218" s="7"/>
    </row>
    <row r="219" spans="4:4">
      <c r="D219" s="7"/>
    </row>
    <row r="220" spans="4:4">
      <c r="D220" s="7"/>
    </row>
    <row r="221" spans="4:4">
      <c r="D221" s="7"/>
    </row>
    <row r="222" spans="4:4">
      <c r="D222" s="7"/>
    </row>
    <row r="223" spans="4:4">
      <c r="D223" s="7"/>
    </row>
    <row r="224" spans="4:4">
      <c r="D224" s="7"/>
    </row>
    <row r="225" spans="4:4">
      <c r="D225" s="7"/>
    </row>
    <row r="226" spans="4:4">
      <c r="D226" s="7"/>
    </row>
    <row r="227" spans="4:4">
      <c r="D227" s="7"/>
    </row>
    <row r="228" spans="4:4">
      <c r="D228" s="7"/>
    </row>
    <row r="229" spans="4:4">
      <c r="D229" s="7"/>
    </row>
    <row r="230" spans="4:4">
      <c r="D230" s="7"/>
    </row>
    <row r="231" spans="4:4">
      <c r="D231" s="7"/>
    </row>
    <row r="232" spans="4:4">
      <c r="D232" s="7"/>
    </row>
    <row r="233" spans="4:4">
      <c r="D233" s="7"/>
    </row>
    <row r="234" spans="4:4">
      <c r="D234" s="7"/>
    </row>
    <row r="235" spans="4:4">
      <c r="D235" s="7"/>
    </row>
    <row r="236" spans="4:4">
      <c r="D236" s="7"/>
    </row>
    <row r="237" spans="4:4">
      <c r="D237" s="7"/>
    </row>
    <row r="238" spans="4:4">
      <c r="D238" s="7"/>
    </row>
    <row r="239" spans="4:4">
      <c r="D239" s="7"/>
    </row>
    <row r="240" spans="4:4">
      <c r="D240" s="7"/>
    </row>
    <row r="241" spans="4:4">
      <c r="D241" s="7"/>
    </row>
    <row r="242" spans="4:4">
      <c r="D242" s="7"/>
    </row>
    <row r="243" spans="4:4">
      <c r="D243" s="7"/>
    </row>
    <row r="244" spans="4:4">
      <c r="D244" s="7"/>
    </row>
    <row r="245" spans="4:4">
      <c r="D245" s="7"/>
    </row>
    <row r="246" spans="4:4">
      <c r="D246" s="7"/>
    </row>
    <row r="247" spans="4:4">
      <c r="D247" s="7"/>
    </row>
    <row r="248" spans="4:4">
      <c r="D248" s="7"/>
    </row>
    <row r="249" spans="4:4">
      <c r="D249" s="7"/>
    </row>
    <row r="250" spans="4:4">
      <c r="D250" s="7"/>
    </row>
    <row r="251" spans="4:4">
      <c r="D251" s="7"/>
    </row>
    <row r="252" spans="4:4">
      <c r="D252" s="7"/>
    </row>
    <row r="253" spans="4:4">
      <c r="D253" s="7"/>
    </row>
    <row r="254" spans="4:4">
      <c r="D254" s="7"/>
    </row>
    <row r="255" spans="4:4">
      <c r="D255" s="7"/>
    </row>
    <row r="256" spans="4:4">
      <c r="D256" s="7"/>
    </row>
    <row r="257" spans="4:4">
      <c r="D257" s="7"/>
    </row>
    <row r="258" spans="4:4">
      <c r="D258" s="7"/>
    </row>
    <row r="259" spans="4:4">
      <c r="D259" s="7"/>
    </row>
    <row r="260" spans="4:4">
      <c r="D260" s="7"/>
    </row>
    <row r="261" spans="4:4">
      <c r="D261" s="7"/>
    </row>
    <row r="262" spans="4:4">
      <c r="D262" s="7"/>
    </row>
    <row r="263" spans="4:4">
      <c r="D263" s="7"/>
    </row>
    <row r="264" spans="4:4">
      <c r="D264" s="7"/>
    </row>
    <row r="265" spans="4:4">
      <c r="D265" s="7"/>
    </row>
    <row r="266" spans="4:4">
      <c r="D266" s="7"/>
    </row>
    <row r="267" spans="4:4">
      <c r="D267" s="7"/>
    </row>
    <row r="268" spans="4:4">
      <c r="D268" s="7"/>
    </row>
    <row r="269" spans="4:4">
      <c r="D269" s="7"/>
    </row>
    <row r="270" spans="4:4">
      <c r="D270" s="7"/>
    </row>
    <row r="271" spans="4:4">
      <c r="D271" s="7"/>
    </row>
    <row r="272" spans="4:4">
      <c r="D272" s="7"/>
    </row>
    <row r="273" spans="4:4">
      <c r="D273" s="7"/>
    </row>
    <row r="274" spans="4:4">
      <c r="D274" s="7"/>
    </row>
    <row r="275" spans="4:4">
      <c r="D275" s="7"/>
    </row>
    <row r="276" spans="4:4">
      <c r="D276" s="7"/>
    </row>
    <row r="277" spans="4:4">
      <c r="D277" s="7"/>
    </row>
    <row r="278" spans="4:4">
      <c r="D278" s="7"/>
    </row>
    <row r="279" spans="4:4">
      <c r="D279" s="7"/>
    </row>
    <row r="280" spans="4:4">
      <c r="D280" s="7"/>
    </row>
    <row r="281" spans="4:4">
      <c r="D281" s="7"/>
    </row>
    <row r="282" spans="4:4">
      <c r="D282" s="7"/>
    </row>
    <row r="283" spans="4:4">
      <c r="D283" s="7"/>
    </row>
    <row r="284" spans="4:4">
      <c r="D284" s="7"/>
    </row>
    <row r="285" spans="4:4">
      <c r="D285" s="7"/>
    </row>
    <row r="286" spans="4:4">
      <c r="D286" s="7"/>
    </row>
    <row r="287" spans="4:4">
      <c r="D287" s="7"/>
    </row>
    <row r="288" spans="4:4">
      <c r="D288" s="7"/>
    </row>
    <row r="289" spans="4:4">
      <c r="D289" s="7"/>
    </row>
    <row r="290" spans="4:4">
      <c r="D290" s="7"/>
    </row>
    <row r="291" spans="4:4">
      <c r="D291" s="7"/>
    </row>
    <row r="292" spans="4:4">
      <c r="D292" s="7"/>
    </row>
    <row r="293" spans="4:4">
      <c r="D293" s="7"/>
    </row>
    <row r="294" spans="4:4">
      <c r="D294" s="7"/>
    </row>
    <row r="295" spans="4:4">
      <c r="D295" s="7"/>
    </row>
    <row r="296" spans="4:4">
      <c r="D296" s="7"/>
    </row>
    <row r="297" spans="4:4">
      <c r="D297" s="7"/>
    </row>
    <row r="298" spans="4:4">
      <c r="D298" s="7"/>
    </row>
    <row r="299" spans="4:4">
      <c r="D299" s="7"/>
    </row>
    <row r="300" spans="4:4">
      <c r="D300" s="7"/>
    </row>
    <row r="301" spans="4:4">
      <c r="D301" s="7"/>
    </row>
    <row r="302" spans="4:4">
      <c r="D302" s="7"/>
    </row>
    <row r="303" spans="4:4">
      <c r="D303" s="7"/>
    </row>
    <row r="304" spans="4:4">
      <c r="D304" s="7"/>
    </row>
    <row r="305" spans="4:4">
      <c r="D305" s="7"/>
    </row>
    <row r="306" spans="4:4">
      <c r="D306" s="7"/>
    </row>
    <row r="307" spans="4:4">
      <c r="D307" s="7"/>
    </row>
    <row r="308" spans="4:4">
      <c r="D308" s="7"/>
    </row>
    <row r="309" spans="4:4">
      <c r="D309" s="7"/>
    </row>
    <row r="310" spans="4:4">
      <c r="D310" s="7"/>
    </row>
    <row r="311" spans="4:4">
      <c r="D311" s="7"/>
    </row>
    <row r="312" spans="4:4">
      <c r="D312" s="7"/>
    </row>
    <row r="313" spans="4:4">
      <c r="D313" s="7"/>
    </row>
    <row r="314" spans="4:4">
      <c r="D314" s="7"/>
    </row>
    <row r="315" spans="4:4">
      <c r="D315" s="7"/>
    </row>
    <row r="316" spans="4:4">
      <c r="D316" s="7"/>
    </row>
    <row r="317" spans="4:4">
      <c r="D317" s="7"/>
    </row>
    <row r="318" spans="4:4">
      <c r="D318" s="7"/>
    </row>
    <row r="319" spans="4:4">
      <c r="D319" s="7"/>
    </row>
    <row r="320" spans="4:4">
      <c r="D320" s="7"/>
    </row>
    <row r="321" spans="4:4">
      <c r="D321" s="7"/>
    </row>
    <row r="322" spans="4:4">
      <c r="D322" s="7"/>
    </row>
    <row r="323" spans="4:4">
      <c r="D323" s="7"/>
    </row>
    <row r="324" spans="4:4">
      <c r="D324" s="7"/>
    </row>
    <row r="325" spans="4:4">
      <c r="D325" s="7"/>
    </row>
    <row r="326" spans="4:4">
      <c r="D326" s="7"/>
    </row>
    <row r="327" spans="4:4">
      <c r="D327" s="7"/>
    </row>
    <row r="328" spans="4:4">
      <c r="D328" s="7"/>
    </row>
    <row r="329" spans="4:4">
      <c r="D329" s="7"/>
    </row>
    <row r="330" spans="4:4">
      <c r="D330" s="7"/>
    </row>
    <row r="331" spans="4:4">
      <c r="D331" s="7"/>
    </row>
    <row r="332" spans="4:4">
      <c r="D332" s="7"/>
    </row>
    <row r="333" spans="4:4">
      <c r="D333" s="7"/>
    </row>
    <row r="334" spans="4:4">
      <c r="D334" s="7"/>
    </row>
    <row r="335" spans="4:4">
      <c r="D335" s="7"/>
    </row>
    <row r="336" spans="4:4">
      <c r="D336" s="7"/>
    </row>
    <row r="337" spans="4:4">
      <c r="D337" s="7"/>
    </row>
    <row r="338" spans="4:4">
      <c r="D338" s="7"/>
    </row>
    <row r="339" spans="4:4">
      <c r="D339" s="7"/>
    </row>
    <row r="340" spans="4:4">
      <c r="D340" s="7"/>
    </row>
    <row r="341" spans="4:4">
      <c r="D341" s="7"/>
    </row>
    <row r="342" spans="4:4">
      <c r="D342" s="7"/>
    </row>
    <row r="343" spans="4:4">
      <c r="D343" s="7"/>
    </row>
    <row r="344" spans="4:4">
      <c r="D344" s="7"/>
    </row>
    <row r="345" spans="4:4">
      <c r="D345" s="7"/>
    </row>
    <row r="346" spans="4:4">
      <c r="D346" s="7"/>
    </row>
    <row r="347" spans="4:4">
      <c r="D347" s="7"/>
    </row>
    <row r="348" spans="4:4">
      <c r="D348" s="7"/>
    </row>
    <row r="349" spans="4:4">
      <c r="D349" s="7"/>
    </row>
    <row r="350" spans="4:4">
      <c r="D350" s="7"/>
    </row>
    <row r="351" spans="4:4">
      <c r="D351" s="7"/>
    </row>
    <row r="352" spans="4:4">
      <c r="D352" s="7"/>
    </row>
    <row r="353" spans="4:4">
      <c r="D353" s="7"/>
    </row>
    <row r="354" spans="4:4">
      <c r="D354" s="7"/>
    </row>
    <row r="355" spans="4:4">
      <c r="D355" s="7"/>
    </row>
    <row r="356" spans="4:4">
      <c r="D356" s="7"/>
    </row>
    <row r="357" spans="4:4">
      <c r="D357" s="7"/>
    </row>
    <row r="358" spans="4:4">
      <c r="D358" s="7"/>
    </row>
    <row r="359" spans="4:4">
      <c r="D359" s="7"/>
    </row>
    <row r="360" spans="4:4">
      <c r="D360" s="7"/>
    </row>
    <row r="361" spans="4:4">
      <c r="D361" s="7"/>
    </row>
    <row r="362" spans="4:4">
      <c r="D362" s="7"/>
    </row>
    <row r="363" spans="4:4">
      <c r="D363" s="7"/>
    </row>
    <row r="364" spans="4:4">
      <c r="D364" s="7"/>
    </row>
    <row r="365" spans="4:4">
      <c r="D365" s="7"/>
    </row>
    <row r="366" spans="4:4">
      <c r="D366" s="7"/>
    </row>
    <row r="367" spans="4:4">
      <c r="D367" s="7"/>
    </row>
    <row r="368" spans="4:4">
      <c r="D368" s="7"/>
    </row>
    <row r="369" spans="4:4">
      <c r="D369" s="7"/>
    </row>
    <row r="370" spans="4:4">
      <c r="D370" s="7"/>
    </row>
    <row r="371" spans="4:4">
      <c r="D371" s="7"/>
    </row>
    <row r="372" spans="4:4">
      <c r="D372" s="7"/>
    </row>
    <row r="373" spans="4:4">
      <c r="D373" s="7"/>
    </row>
    <row r="374" spans="4:4">
      <c r="D374" s="7"/>
    </row>
    <row r="375" spans="4:4">
      <c r="D375" s="7"/>
    </row>
    <row r="376" spans="4:4">
      <c r="D376" s="7"/>
    </row>
    <row r="377" spans="4:4">
      <c r="D377" s="7"/>
    </row>
    <row r="378" spans="4:4">
      <c r="D378" s="7"/>
    </row>
    <row r="379" spans="4:4">
      <c r="D379" s="7"/>
    </row>
    <row r="380" spans="4:4">
      <c r="D380" s="7"/>
    </row>
    <row r="381" spans="4:4">
      <c r="D381" s="7"/>
    </row>
    <row r="382" spans="4:4">
      <c r="D382" s="7"/>
    </row>
    <row r="383" spans="4:4">
      <c r="D383" s="7"/>
    </row>
    <row r="384" spans="4:4">
      <c r="D384" s="7"/>
    </row>
    <row r="385" spans="4:4">
      <c r="D385" s="7"/>
    </row>
    <row r="386" spans="4:4">
      <c r="D386" s="7"/>
    </row>
    <row r="387" spans="4:4">
      <c r="D387" s="7"/>
    </row>
    <row r="388" spans="4:4">
      <c r="D388" s="7"/>
    </row>
    <row r="389" spans="4:4">
      <c r="D389" s="7"/>
    </row>
    <row r="390" spans="4:4">
      <c r="D390" s="7"/>
    </row>
    <row r="391" spans="4:4">
      <c r="D391" s="7"/>
    </row>
    <row r="392" spans="4:4">
      <c r="D392" s="7"/>
    </row>
    <row r="393" spans="4:4">
      <c r="D393" s="7"/>
    </row>
    <row r="394" spans="4:4">
      <c r="D394" s="7"/>
    </row>
    <row r="395" spans="4:4">
      <c r="D395" s="7"/>
    </row>
    <row r="396" spans="4:4">
      <c r="D396" s="7"/>
    </row>
    <row r="397" spans="4:4">
      <c r="D397" s="7"/>
    </row>
    <row r="398" spans="4:4">
      <c r="D398" s="7"/>
    </row>
    <row r="399" spans="4:4">
      <c r="D399" s="7"/>
    </row>
    <row r="400" spans="4:4">
      <c r="D400" s="7"/>
    </row>
    <row r="401" spans="4:4">
      <c r="D401" s="7"/>
    </row>
    <row r="402" spans="4:4">
      <c r="D402" s="7"/>
    </row>
    <row r="403" spans="4:4">
      <c r="D403" s="7"/>
    </row>
    <row r="404" spans="4:4">
      <c r="D404" s="7"/>
    </row>
    <row r="405" spans="4:4">
      <c r="D405" s="7"/>
    </row>
    <row r="406" spans="4:4">
      <c r="D406" s="7"/>
    </row>
    <row r="407" spans="4:4">
      <c r="D407" s="7"/>
    </row>
    <row r="408" spans="4:4">
      <c r="D408" s="7"/>
    </row>
    <row r="409" spans="4:4">
      <c r="D409" s="7"/>
    </row>
    <row r="410" spans="4:4">
      <c r="D410" s="7"/>
    </row>
    <row r="411" spans="4:4">
      <c r="D411" s="7"/>
    </row>
    <row r="412" spans="4:4">
      <c r="D412" s="7"/>
    </row>
    <row r="413" spans="4:4">
      <c r="D413" s="7"/>
    </row>
    <row r="414" spans="4:4">
      <c r="D414" s="7"/>
    </row>
    <row r="415" spans="4:4">
      <c r="D415" s="7"/>
    </row>
    <row r="416" spans="4:4">
      <c r="D416" s="7"/>
    </row>
    <row r="417" spans="4:4">
      <c r="D417" s="7"/>
    </row>
    <row r="418" spans="4:4">
      <c r="D418" s="7"/>
    </row>
    <row r="419" spans="4:4">
      <c r="D419" s="7"/>
    </row>
    <row r="420" spans="4:4">
      <c r="D420" s="7"/>
    </row>
    <row r="421" spans="4:4">
      <c r="D421" s="7"/>
    </row>
    <row r="422" spans="4:4">
      <c r="D422" s="7"/>
    </row>
    <row r="423" spans="4:4">
      <c r="D423" s="7"/>
    </row>
    <row r="424" spans="4:4">
      <c r="D424" s="7"/>
    </row>
    <row r="425" spans="4:4">
      <c r="D425" s="7"/>
    </row>
    <row r="426" spans="4:4">
      <c r="D426" s="7"/>
    </row>
    <row r="427" spans="4:4">
      <c r="D427" s="7"/>
    </row>
    <row r="428" spans="4:4">
      <c r="D428" s="7"/>
    </row>
    <row r="429" spans="4:4">
      <c r="D429" s="7"/>
    </row>
    <row r="430" spans="4:4">
      <c r="D430" s="7"/>
    </row>
    <row r="431" spans="4:4">
      <c r="D431" s="7"/>
    </row>
    <row r="432" spans="4:4">
      <c r="D432" s="7"/>
    </row>
    <row r="433" spans="4:4">
      <c r="D433" s="7"/>
    </row>
    <row r="434" spans="4:4">
      <c r="D434" s="7"/>
    </row>
    <row r="435" spans="4:4">
      <c r="D435" s="7"/>
    </row>
    <row r="436" spans="4:4">
      <c r="D436" s="7"/>
    </row>
    <row r="437" spans="4:4">
      <c r="D437" s="7"/>
    </row>
    <row r="438" spans="4:4">
      <c r="D438" s="7"/>
    </row>
    <row r="439" spans="4:4">
      <c r="D439" s="7"/>
    </row>
    <row r="440" spans="4:4">
      <c r="D440" s="7"/>
    </row>
    <row r="441" spans="4:4">
      <c r="D441" s="7"/>
    </row>
    <row r="442" spans="4:4">
      <c r="D442" s="7"/>
    </row>
    <row r="443" spans="4:4">
      <c r="D443" s="7"/>
    </row>
    <row r="444" spans="4:4">
      <c r="D444" s="7"/>
    </row>
    <row r="445" spans="4:4">
      <c r="D445" s="7"/>
    </row>
    <row r="446" spans="4:4">
      <c r="D446" s="7"/>
    </row>
    <row r="447" spans="4:4">
      <c r="D447" s="7"/>
    </row>
    <row r="448" spans="4:4">
      <c r="D448" s="7"/>
    </row>
    <row r="449" spans="4:4">
      <c r="D449" s="7"/>
    </row>
    <row r="450" spans="4:4">
      <c r="D450" s="7"/>
    </row>
    <row r="451" spans="4:4">
      <c r="D451" s="7"/>
    </row>
    <row r="452" spans="4:4">
      <c r="D452" s="7"/>
    </row>
    <row r="453" spans="4:4">
      <c r="D453" s="7"/>
    </row>
    <row r="454" spans="4:4">
      <c r="D454" s="7"/>
    </row>
    <row r="455" spans="4:4">
      <c r="D455" s="7"/>
    </row>
    <row r="456" spans="4:4">
      <c r="D456" s="7"/>
    </row>
    <row r="457" spans="4:4">
      <c r="D457" s="7"/>
    </row>
    <row r="458" spans="4:4">
      <c r="D458" s="7"/>
    </row>
    <row r="459" spans="4:4">
      <c r="D459" s="7"/>
    </row>
    <row r="460" spans="4:4">
      <c r="D460" s="7"/>
    </row>
    <row r="461" spans="4:4">
      <c r="D461" s="7"/>
    </row>
    <row r="462" spans="4:4">
      <c r="D462" s="7"/>
    </row>
    <row r="463" spans="4:4">
      <c r="D463" s="7"/>
    </row>
    <row r="464" spans="4:4">
      <c r="D464" s="7"/>
    </row>
    <row r="465" spans="4:4">
      <c r="D465" s="7"/>
    </row>
    <row r="466" spans="4:4">
      <c r="D466" s="7"/>
    </row>
    <row r="467" spans="4:4">
      <c r="D467" s="7"/>
    </row>
    <row r="468" spans="4:4">
      <c r="D468" s="7"/>
    </row>
    <row r="469" spans="4:4">
      <c r="D469" s="7"/>
    </row>
    <row r="470" spans="4:4">
      <c r="D470" s="7"/>
    </row>
    <row r="471" spans="4:4">
      <c r="D471" s="7"/>
    </row>
    <row r="472" spans="4:4">
      <c r="D472" s="7"/>
    </row>
    <row r="473" spans="4:4">
      <c r="D473" s="7"/>
    </row>
    <row r="474" spans="4:4">
      <c r="D474" s="7"/>
    </row>
    <row r="475" spans="4:4">
      <c r="D475" s="7"/>
    </row>
    <row r="476" spans="4:4">
      <c r="D476" s="7"/>
    </row>
    <row r="477" spans="4:4">
      <c r="D477" s="7"/>
    </row>
    <row r="478" spans="4:4">
      <c r="D478" s="7"/>
    </row>
    <row r="479" spans="4:4">
      <c r="D479" s="7"/>
    </row>
    <row r="480" spans="4:4">
      <c r="D480" s="7"/>
    </row>
    <row r="481" spans="4:4">
      <c r="D481" s="7"/>
    </row>
    <row r="482" spans="4:4">
      <c r="D482" s="7"/>
    </row>
    <row r="483" spans="4:4">
      <c r="D483" s="7"/>
    </row>
    <row r="484" spans="4:4">
      <c r="D484" s="7"/>
    </row>
    <row r="485" spans="4:4">
      <c r="D485" s="7"/>
    </row>
    <row r="486" spans="4:4">
      <c r="D486" s="7"/>
    </row>
    <row r="487" spans="4:4">
      <c r="D487" s="7"/>
    </row>
    <row r="488" spans="4:4">
      <c r="D488" s="7"/>
    </row>
    <row r="489" spans="4:4">
      <c r="D489" s="7"/>
    </row>
    <row r="490" spans="4:4">
      <c r="D490" s="7"/>
    </row>
    <row r="491" spans="4:4">
      <c r="D491" s="7"/>
    </row>
    <row r="492" spans="4:4">
      <c r="D492" s="7"/>
    </row>
    <row r="493" spans="4:4">
      <c r="D493" s="7"/>
    </row>
    <row r="494" spans="4:4">
      <c r="D494" s="7"/>
    </row>
    <row r="495" spans="4:4">
      <c r="D495" s="7"/>
    </row>
    <row r="496" spans="4:4">
      <c r="D496" s="7"/>
    </row>
    <row r="497" spans="4:4">
      <c r="D497" s="7"/>
    </row>
    <row r="498" spans="4:4">
      <c r="D498" s="7"/>
    </row>
    <row r="499" spans="4:4">
      <c r="D499" s="7"/>
    </row>
    <row r="500" spans="4:4">
      <c r="D500" s="7"/>
    </row>
    <row r="501" spans="4:4">
      <c r="D501" s="7"/>
    </row>
    <row r="502" spans="4:4">
      <c r="D502" s="7"/>
    </row>
    <row r="503" spans="4:4">
      <c r="D503" s="7"/>
    </row>
    <row r="504" spans="4:4">
      <c r="D504" s="7"/>
    </row>
    <row r="505" spans="4:4">
      <c r="D505" s="7"/>
    </row>
    <row r="506" spans="4:4">
      <c r="D506" s="7"/>
    </row>
    <row r="507" spans="4:4">
      <c r="D507" s="7"/>
    </row>
    <row r="508" spans="4:4">
      <c r="D508" s="7"/>
    </row>
    <row r="509" spans="4:4">
      <c r="D509" s="7"/>
    </row>
    <row r="510" spans="4:4">
      <c r="D510" s="7"/>
    </row>
    <row r="511" spans="4:4">
      <c r="D511" s="7"/>
    </row>
    <row r="512" spans="4:4">
      <c r="D512" s="7"/>
    </row>
  </sheetData>
  <mergeCells count="12">
    <mergeCell ref="A7:D7"/>
    <mergeCell ref="A1:D1"/>
    <mergeCell ref="A2:D2"/>
    <mergeCell ref="A3:D3"/>
    <mergeCell ref="A4:D4"/>
    <mergeCell ref="A6:D6"/>
    <mergeCell ref="A8:D8"/>
    <mergeCell ref="A9:D9"/>
    <mergeCell ref="A11:D11"/>
    <mergeCell ref="A12:D12"/>
    <mergeCell ref="A14:A15"/>
    <mergeCell ref="B14:D14"/>
  </mergeCells>
  <printOptions horizontalCentered="1"/>
  <pageMargins left="0.39370078740157483" right="0.19685039370078741" top="0.39370078740157483" bottom="0.39370078740157483" header="0.51181102362204722" footer="0.11811023622047245"/>
  <pageSetup paperSize="9" scale="88" firstPageNumber="51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3</vt:lpstr>
      <vt:lpstr>решение-проект</vt:lpstr>
      <vt:lpstr>Приложение 3 март</vt:lpstr>
      <vt:lpstr>Приложение 3 декабрь</vt:lpstr>
      <vt:lpstr>'Приложение 3'!Область_печати</vt:lpstr>
      <vt:lpstr>'Приложение 3 декабрь'!Область_печати</vt:lpstr>
      <vt:lpstr>'Приложение 3 март'!Область_печати</vt:lpstr>
      <vt:lpstr>'решение-проект'!Область_печати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Matelskaya-NA</dc:creator>
  <cp:lastModifiedBy>Kornyukhov-AV</cp:lastModifiedBy>
  <cp:lastPrinted>2025-12-01T11:04:40Z</cp:lastPrinted>
  <dcterms:created xsi:type="dcterms:W3CDTF">2020-11-10T09:28:33Z</dcterms:created>
  <dcterms:modified xsi:type="dcterms:W3CDTF">2025-12-03T14:30:58Z</dcterms:modified>
</cp:coreProperties>
</file>